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firstSheet="1" activeTab="5"/>
  </bookViews>
  <sheets>
    <sheet name="öneri program" sheetId="1" r:id="rId1"/>
    <sheet name="yemek" sheetId="2" r:id="rId2"/>
    <sheet name="Yatak" sheetId="3" r:id="rId3"/>
    <sheet name="Ayışığı ve Altun Motel Yol hari" sheetId="4" r:id="rId4"/>
    <sheet name="motel" sheetId="5" r:id="rId5"/>
    <sheet name="Son durum katılım" sheetId="6" r:id="rId6"/>
  </sheets>
  <definedNames/>
  <calcPr fullCalcOnLoad="1"/>
</workbook>
</file>

<file path=xl/sharedStrings.xml><?xml version="1.0" encoding="utf-8"?>
<sst xmlns="http://schemas.openxmlformats.org/spreadsheetml/2006/main" count="398" uniqueCount="186">
  <si>
    <t>İçerik</t>
  </si>
  <si>
    <t>Fiyat</t>
  </si>
  <si>
    <t>Yemekler</t>
  </si>
  <si>
    <t>İçecekler</t>
  </si>
  <si>
    <t>Büyük Rakı / Votka</t>
  </si>
  <si>
    <t>Küçük Rakı / Votka</t>
  </si>
  <si>
    <t xml:space="preserve">Akşam Yemeği ( Açık büfe sıcak servis ) </t>
  </si>
  <si>
    <t xml:space="preserve">Akşam Yemeği  yanında </t>
  </si>
  <si>
    <t>Altın motel</t>
  </si>
  <si>
    <t>http://enezaltunmotel.com/</t>
  </si>
  <si>
    <t xml:space="preserve">Üç kişilik odalar: </t>
  </si>
  <si>
    <t xml:space="preserve">Dört kişilik odalar: </t>
  </si>
  <si>
    <t>Not 1) Su ücretsiz</t>
  </si>
  <si>
    <t>Alkolsüz içecekler ( ilk Akolsüz İçecek yemeğe dahildir.)</t>
  </si>
  <si>
    <t>Etkinlik saati</t>
  </si>
  <si>
    <t xml:space="preserve">Hotel 'e yerleşme serbest zaman   </t>
  </si>
  <si>
    <t xml:space="preserve">Yüzme yarışı                                             </t>
  </si>
  <si>
    <t xml:space="preserve">Valeybol Maçı                                     </t>
  </si>
  <si>
    <t>Serbest zaman</t>
  </si>
  <si>
    <t>31 Ağustos Cumartesi</t>
  </si>
  <si>
    <t xml:space="preserve">Enez gezi öğle yemeği ve veda </t>
  </si>
  <si>
    <t xml:space="preserve"> ip çekme-ip atlama-çuval yarışı                       </t>
  </si>
  <si>
    <t>17:30-18:00</t>
  </si>
  <si>
    <t>18:00-19:00</t>
  </si>
  <si>
    <t>1 Eylül Pazar</t>
  </si>
  <si>
    <t>Not : Dört kişilik odalara ilave bir yatak konabilir. ( 1-2  aile ile sınırlı olması halinde ek ücret alınmayacak)</t>
  </si>
  <si>
    <t>Listeye çocukların yaşlarının eklenmesi işleyişte kolaylık sağlayacaktır.</t>
  </si>
  <si>
    <t>Rezervasyon için aile grupları ve 30 ağustosta kalmak isteyenler belirtilmeli.  Bu çerçevede kaparo verilecektir. Bayram sonrasına kadar süre alınmıştır.</t>
  </si>
  <si>
    <t>Motel için internet sitesi  ve ekte ki fotoğraflar incelenebilecektir.</t>
  </si>
  <si>
    <t>12:30 - 13:30</t>
  </si>
  <si>
    <t>13:30-14:00</t>
  </si>
  <si>
    <t>13:30-14:30</t>
  </si>
  <si>
    <t>19:00-….?</t>
  </si>
  <si>
    <t xml:space="preserve"> 14:30-17:00</t>
  </si>
  <si>
    <t>17:00-17:30</t>
  </si>
  <si>
    <t>Tavla Turnuvasına devam</t>
  </si>
  <si>
    <t>10:00 - 11:30</t>
  </si>
  <si>
    <t>11:30-12:30</t>
  </si>
  <si>
    <t>12:30-13:30</t>
  </si>
  <si>
    <t>Serpme Kahvaltı</t>
  </si>
  <si>
    <t>8-TL</t>
  </si>
  <si>
    <t>Ay ışığı Eğlence Merkezi</t>
  </si>
  <si>
    <t>----</t>
  </si>
  <si>
    <t>Şarap</t>
  </si>
  <si>
    <t>25-TL  / 35-TL</t>
  </si>
  <si>
    <t>Emre Restaurant</t>
  </si>
  <si>
    <t>60-TL / 65-TL</t>
  </si>
  <si>
    <t>Not 3):  Et ürünleri bizim tarafımızdan tedarik edilecektir. Bu işlem için benim uzun süredir et ürünlerini aldığım kasap ile konuştum . Memnun kalacağımızdan emin olabiliriz.</t>
  </si>
  <si>
    <t xml:space="preserve">Buluşma / Tanışma ve Açık büfe sabah Kahvaltısı ( Ayışığı Restaurant cafe) </t>
  </si>
  <si>
    <t>Buluşma Noktası Ayışığı Eğlence Merkezi</t>
  </si>
  <si>
    <t>Altun Motel İnci sok / Enez</t>
  </si>
  <si>
    <t xml:space="preserve">Gsm: 0532 255 93 79
</t>
  </si>
  <si>
    <t xml:space="preserve">Akşam Yemeği   ( Keman konçertosu eşliğinde ) ( Ayışığı Eğlence Merkezinde)           </t>
  </si>
  <si>
    <t xml:space="preserve"> Serpme Sabah Kahvaltısı ( Açık büfe iptal edilmiştir) ( Ayışığı Eğlence Merkezinde)     </t>
  </si>
  <si>
    <t>Gazi Ömer Bey Mah. Fatih Cad. No : Enez Sahili ENEZ</t>
  </si>
  <si>
    <t xml:space="preserve">Telefon : 284 8214260 
</t>
  </si>
  <si>
    <r>
      <t xml:space="preserve">Tavla Turnuvası ( Goldenbeach - hemen Motel yanında, ) </t>
    </r>
    <r>
      <rPr>
        <b/>
        <sz val="11"/>
        <color indexed="8"/>
        <rFont val="Calibri"/>
        <family val="2"/>
      </rPr>
      <t xml:space="preserve"> Deniz ve Sohpet tercihi kullanılabilecektir.</t>
    </r>
  </si>
  <si>
    <t>ENEZ 2013 KATILIMCI LİSTESİ</t>
  </si>
  <si>
    <t>Konaklama</t>
  </si>
  <si>
    <t>Tarihi</t>
  </si>
  <si>
    <t> Yeri</t>
  </si>
  <si>
    <t>No</t>
  </si>
  <si>
    <t>Adı</t>
  </si>
  <si>
    <t>Soyadı</t>
  </si>
  <si>
    <t>Kendi</t>
  </si>
  <si>
    <t>İbo</t>
  </si>
  <si>
    <t>Ayarlayacak</t>
  </si>
  <si>
    <t>LEVENT</t>
  </si>
  <si>
    <t>KOR</t>
  </si>
  <si>
    <t>X</t>
  </si>
  <si>
    <t>NURAY</t>
  </si>
  <si>
    <t>EFE</t>
  </si>
  <si>
    <t>EKİN</t>
  </si>
  <si>
    <t>MEHTAP</t>
  </si>
  <si>
    <t>BUĞRA</t>
  </si>
  <si>
    <t>KOR BAŞARA</t>
  </si>
  <si>
    <t>İBRAHİM</t>
  </si>
  <si>
    <t>ENGİN</t>
  </si>
  <si>
    <t>ŞENAY</t>
  </si>
  <si>
    <t>EZEL</t>
  </si>
  <si>
    <t>SEZA</t>
  </si>
  <si>
    <t>YILMAZ</t>
  </si>
  <si>
    <t>FINDIK</t>
  </si>
  <si>
    <t>LEYLA</t>
  </si>
  <si>
    <t>ORÇUN</t>
  </si>
  <si>
    <t>HAYRETTİN</t>
  </si>
  <si>
    <t>ÖZFİDAN</t>
  </si>
  <si>
    <t>GÜLNUR</t>
  </si>
  <si>
    <t>ELA</t>
  </si>
  <si>
    <t>ERHAN</t>
  </si>
  <si>
    <t>TABAKOĞLU</t>
  </si>
  <si>
    <t>NİLGÜN </t>
  </si>
  <si>
    <t>EMRE</t>
  </si>
  <si>
    <t>AHMET</t>
  </si>
  <si>
    <t>DEMİRTAŞ</t>
  </si>
  <si>
    <t>GÜLAY</t>
  </si>
  <si>
    <t>ERDEM</t>
  </si>
  <si>
    <t>DENİZ</t>
  </si>
  <si>
    <t>BERK</t>
  </si>
  <si>
    <t>ERDAL</t>
  </si>
  <si>
    <t>UYGUN</t>
  </si>
  <si>
    <t> X</t>
  </si>
  <si>
    <t>DİLHAN</t>
  </si>
  <si>
    <t>YAREN</t>
  </si>
  <si>
    <t>ÜNAL</t>
  </si>
  <si>
    <t>ANAÇ</t>
  </si>
  <si>
    <t>FATMA</t>
  </si>
  <si>
    <t>AKIN</t>
  </si>
  <si>
    <t>ARDA</t>
  </si>
  <si>
    <t>RAMİZ</t>
  </si>
  <si>
    <t>KURNAZ</t>
  </si>
  <si>
    <t>GÜLCAN</t>
  </si>
  <si>
    <t>EVRİM</t>
  </si>
  <si>
    <t>NEVZAT</t>
  </si>
  <si>
    <t>KÖSE</t>
  </si>
  <si>
    <t>HÜSNİYE</t>
  </si>
  <si>
    <t>MURAT</t>
  </si>
  <si>
    <t>DUYGU</t>
  </si>
  <si>
    <t>YALÇIN</t>
  </si>
  <si>
    <t>GÜR</t>
  </si>
  <si>
    <t>GÜLTEN</t>
  </si>
  <si>
    <t>EYLÜL</t>
  </si>
  <si>
    <t>IŞIL</t>
  </si>
  <si>
    <t>MUSTAFA</t>
  </si>
  <si>
    <t>PEHLİVANOĞLU</t>
  </si>
  <si>
    <t>EMEL</t>
  </si>
  <si>
    <t>SILA</t>
  </si>
  <si>
    <t>DOĞA</t>
  </si>
  <si>
    <t>EREN</t>
  </si>
  <si>
    <t>CEREN</t>
  </si>
  <si>
    <t>AYTAÇ</t>
  </si>
  <si>
    <t>ÖZER</t>
  </si>
  <si>
    <t>AYNUR</t>
  </si>
  <si>
    <t>DURU</t>
  </si>
  <si>
    <t>OSMAN</t>
  </si>
  <si>
    <t>ÇELİK</t>
  </si>
  <si>
    <t>NEBAHAT</t>
  </si>
  <si>
    <t>UĞUR</t>
  </si>
  <si>
    <t>EGE</t>
  </si>
  <si>
    <t>ECE</t>
  </si>
  <si>
    <t>NUH</t>
  </si>
  <si>
    <t>MELİS</t>
  </si>
  <si>
    <t>KARAKAYA</t>
  </si>
  <si>
    <t>HANDAN</t>
  </si>
  <si>
    <t>DİLARA</t>
  </si>
  <si>
    <t>KAAN</t>
  </si>
  <si>
    <t>KIRMIZI RENKLİ YAZILAN İSİMLER 8 YAŞ ALTIDIR.  Toplam 8 Yaş altı 6 kişidir.</t>
  </si>
  <si>
    <t>Eski Yetişkin sayısı</t>
  </si>
  <si>
    <t>Toplam kalan</t>
  </si>
  <si>
    <t>Son durum Yetişkin</t>
  </si>
  <si>
    <t>Et talebi</t>
  </si>
  <si>
    <t>Köfte</t>
  </si>
  <si>
    <t>Kg</t>
  </si>
  <si>
    <t xml:space="preserve">Sucuk </t>
  </si>
  <si>
    <t>Biftek</t>
  </si>
  <si>
    <t>TAVUK</t>
  </si>
  <si>
    <t>KONAKLAMA PLANI</t>
  </si>
  <si>
    <t>APART NO</t>
  </si>
  <si>
    <t>AD SOYAD</t>
  </si>
  <si>
    <t>KİŞİ</t>
  </si>
  <si>
    <t>GECELEME</t>
  </si>
  <si>
    <t>SAYISI</t>
  </si>
  <si>
    <t>LEVENT KOR</t>
  </si>
  <si>
    <t>23.08.2013 saat 18.00 Beşir bey ile görüşülüp iptal edildi.</t>
  </si>
  <si>
    <t>AHMET DEMİRTAŞ</t>
  </si>
  <si>
    <t>AHMET DENİZ</t>
  </si>
  <si>
    <t>21.08.2013 saat 12.10 Beşir bey ile görüşülüp iptal edildi.</t>
  </si>
  <si>
    <t>ERDAL UYGUN</t>
  </si>
  <si>
    <t>NEVZAT KÖSE</t>
  </si>
  <si>
    <t>YALÇIN GÜR</t>
  </si>
  <si>
    <t>MUSTAFA PEHLİVANOĞLU</t>
  </si>
  <si>
    <t>***5</t>
  </si>
  <si>
    <t>AYTAÇ ÖZER</t>
  </si>
  <si>
    <t>AHMET KARAKAYA</t>
  </si>
  <si>
    <t>Erhan hoca</t>
  </si>
  <si>
    <t>30.08.2013     3 kişilik</t>
  </si>
  <si>
    <t>30.08.2013     4 kişilik</t>
  </si>
  <si>
    <t>31.08.2013     3 kişilik</t>
  </si>
  <si>
    <t>31.08.2013     4 kişilik</t>
  </si>
  <si>
    <t>sedatbaz@mynet.com.tr</t>
  </si>
  <si>
    <t xml:space="preserve">60-TL </t>
  </si>
  <si>
    <t xml:space="preserve">Biftek, Tavuk, Sucuk, Köfte   +              ( salata,sigara böreği vs.)  </t>
  </si>
  <si>
    <t>Pilav,  Patates, sigara böreği ve muhtelif mezeler ( Haydari, Amerikan salata, Şakşuka, Ezme , Sirkeli  Patlıcan , Sirkeli biber, Yoğurtlu semiz otu vs. ) , peynir tabağı ,  (serpme şekilde ihtiyaç kadar servis edilecek) salata, meyve ve çay kahve servisi</t>
  </si>
  <si>
    <t>Bira ( 50 cc)</t>
  </si>
  <si>
    <t>Not 2)   8  yaş üzerinden ücet alınacaktır.</t>
  </si>
  <si>
    <t>Domates, Salatalık, Biber, Salam, Haşlama Yumurta, Zeytin, Peynir, Patates, Bal, Reçel, Tereyağı, Sosis, Kaşar peyniri,  vs.      Sınırsız Çay, ve meyve suyu )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</si>
</sst>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TL&quot;"/>
    <numFmt numFmtId="165" formatCode="#,##0.0\ &quot;TL&quot;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b/>
      <u val="single"/>
      <sz val="14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8"/>
      <name val="Calibri"/>
      <family val="2"/>
    </font>
    <font>
      <sz val="11"/>
      <color indexed="57"/>
      <name val="Calibri"/>
      <family val="2"/>
    </font>
    <font>
      <b/>
      <sz val="11"/>
      <color indexed="49"/>
      <name val="Calibri"/>
      <family val="0"/>
    </font>
    <font>
      <b/>
      <sz val="11"/>
      <color indexed="10"/>
      <name val="Calibri"/>
      <family val="2"/>
    </font>
    <font>
      <b/>
      <sz val="14"/>
      <color indexed="49"/>
      <name val="Calibri"/>
      <family val="0"/>
    </font>
    <font>
      <b/>
      <sz val="10"/>
      <color indexed="63"/>
      <name val="Arial TUR"/>
      <family val="0"/>
    </font>
    <font>
      <sz val="10"/>
      <color indexed="63"/>
      <name val="Arial TUR"/>
      <family val="0"/>
    </font>
    <font>
      <b/>
      <sz val="10"/>
      <color indexed="10"/>
      <name val="Arial TUR"/>
      <family val="0"/>
    </font>
    <font>
      <b/>
      <sz val="10"/>
      <color indexed="12"/>
      <name val="Arial TUR"/>
      <family val="0"/>
    </font>
    <font>
      <b/>
      <sz val="11"/>
      <color indexed="30"/>
      <name val="Arial Tur"/>
      <family val="0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4"/>
      <color indexed="10"/>
      <name val="Calibri"/>
      <family val="2"/>
    </font>
    <font>
      <sz val="9"/>
      <color indexed="8"/>
      <name val="Arial"/>
      <family val="2"/>
    </font>
    <font>
      <sz val="10"/>
      <color indexed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30"/>
      <name val="Arial Narrow"/>
      <family val="2"/>
    </font>
    <font>
      <sz val="10"/>
      <color indexed="63"/>
      <name val="Arial Narrow"/>
      <family val="2"/>
    </font>
    <font>
      <b/>
      <sz val="10"/>
      <color indexed="10"/>
      <name val="Arial Narrow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7" borderId="6" applyNumberFormat="0" applyAlignment="0" applyProtection="0"/>
    <xf numFmtId="0" fontId="26" fillId="16" borderId="6" applyNumberFormat="0" applyAlignment="0" applyProtection="0"/>
    <xf numFmtId="0" fontId="27" fillId="17" borderId="7" applyNumberFormat="0" applyAlignment="0" applyProtection="0"/>
    <xf numFmtId="0" fontId="2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0" fillId="18" borderId="8" applyNumberFormat="0" applyFont="0" applyAlignment="0" applyProtection="0"/>
    <xf numFmtId="0" fontId="3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vertical="center"/>
    </xf>
    <xf numFmtId="0" fontId="29" fillId="0" borderId="0" xfId="48" applyAlignment="1" applyProtection="1">
      <alignment/>
      <protection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8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64" fontId="8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wrapText="1"/>
    </xf>
    <xf numFmtId="165" fontId="9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0" fillId="0" borderId="10" xfId="0" applyBorder="1" applyAlignment="1">
      <alignment/>
    </xf>
    <xf numFmtId="164" fontId="8" fillId="0" borderId="10" xfId="0" applyNumberFormat="1" applyFont="1" applyBorder="1" applyAlignment="1" quotePrefix="1">
      <alignment horizontal="center"/>
    </xf>
    <xf numFmtId="164" fontId="9" fillId="0" borderId="10" xfId="0" applyNumberFormat="1" applyFont="1" applyBorder="1" applyAlignment="1" quotePrefix="1">
      <alignment horizontal="center"/>
    </xf>
    <xf numFmtId="164" fontId="9" fillId="0" borderId="10" xfId="0" applyNumberFormat="1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2" fillId="0" borderId="0" xfId="0" applyFont="1" applyAlignment="1">
      <alignment/>
    </xf>
    <xf numFmtId="164" fontId="9" fillId="0" borderId="0" xfId="0" applyNumberFormat="1" applyFont="1" applyBorder="1" applyAlignment="1">
      <alignment horizontal="center" wrapText="1"/>
    </xf>
    <xf numFmtId="164" fontId="8" fillId="0" borderId="14" xfId="0" applyNumberFormat="1" applyFont="1" applyBorder="1" applyAlignment="1">
      <alignment horizontal="center" wrapText="1"/>
    </xf>
    <xf numFmtId="0" fontId="33" fillId="0" borderId="0" xfId="0" applyFont="1" applyAlignment="1">
      <alignment/>
    </xf>
    <xf numFmtId="0" fontId="14" fillId="4" borderId="15" xfId="0" applyFont="1" applyFill="1" applyBorder="1" applyAlignment="1">
      <alignment wrapText="1"/>
    </xf>
    <xf numFmtId="0" fontId="12" fillId="6" borderId="11" xfId="0" applyFont="1" applyFill="1" applyBorder="1" applyAlignment="1">
      <alignment wrapText="1"/>
    </xf>
    <xf numFmtId="0" fontId="12" fillId="6" borderId="15" xfId="0" applyFont="1" applyFill="1" applyBorder="1" applyAlignment="1">
      <alignment wrapText="1"/>
    </xf>
    <xf numFmtId="0" fontId="13" fillId="6" borderId="11" xfId="0" applyFont="1" applyFill="1" applyBorder="1" applyAlignment="1">
      <alignment wrapText="1"/>
    </xf>
    <xf numFmtId="0" fontId="13" fillId="6" borderId="15" xfId="0" applyFont="1" applyFill="1" applyBorder="1" applyAlignment="1">
      <alignment wrapText="1"/>
    </xf>
    <xf numFmtId="0" fontId="12" fillId="24" borderId="11" xfId="0" applyFont="1" applyFill="1" applyBorder="1" applyAlignment="1">
      <alignment wrapText="1"/>
    </xf>
    <xf numFmtId="0" fontId="12" fillId="24" borderId="15" xfId="0" applyFont="1" applyFill="1" applyBorder="1" applyAlignment="1">
      <alignment wrapText="1"/>
    </xf>
    <xf numFmtId="0" fontId="0" fillId="24" borderId="0" xfId="0" applyFill="1" applyAlignment="1">
      <alignment/>
    </xf>
    <xf numFmtId="0" fontId="13" fillId="24" borderId="11" xfId="0" applyFont="1" applyFill="1" applyBorder="1" applyAlignment="1">
      <alignment wrapText="1"/>
    </xf>
    <xf numFmtId="0" fontId="13" fillId="24" borderId="15" xfId="0" applyFont="1" applyFill="1" applyBorder="1" applyAlignment="1">
      <alignment wrapText="1"/>
    </xf>
    <xf numFmtId="0" fontId="12" fillId="6" borderId="11" xfId="0" applyFont="1" applyFill="1" applyBorder="1" applyAlignment="1">
      <alignment horizontal="right" wrapText="1"/>
    </xf>
    <xf numFmtId="0" fontId="13" fillId="6" borderId="11" xfId="0" applyFont="1" applyFill="1" applyBorder="1" applyAlignment="1">
      <alignment horizontal="right" wrapText="1"/>
    </xf>
    <xf numFmtId="0" fontId="15" fillId="6" borderId="11" xfId="0" applyFont="1" applyFill="1" applyBorder="1" applyAlignment="1">
      <alignment wrapText="1"/>
    </xf>
    <xf numFmtId="0" fontId="15" fillId="6" borderId="15" xfId="0" applyFont="1" applyFill="1" applyBorder="1" applyAlignment="1">
      <alignment wrapText="1"/>
    </xf>
    <xf numFmtId="0" fontId="0" fillId="25" borderId="16" xfId="0" applyFill="1" applyBorder="1" applyAlignment="1">
      <alignment/>
    </xf>
    <xf numFmtId="0" fontId="16" fillId="25" borderId="16" xfId="0" applyFont="1" applyFill="1" applyBorder="1" applyAlignment="1">
      <alignment/>
    </xf>
    <xf numFmtId="0" fontId="32" fillId="24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35" fillId="0" borderId="17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0" fontId="36" fillId="24" borderId="11" xfId="0" applyFont="1" applyFill="1" applyBorder="1" applyAlignment="1">
      <alignment horizontal="center" wrapText="1"/>
    </xf>
    <xf numFmtId="0" fontId="36" fillId="24" borderId="15" xfId="0" applyFont="1" applyFill="1" applyBorder="1" applyAlignment="1">
      <alignment wrapText="1"/>
    </xf>
    <xf numFmtId="0" fontId="36" fillId="24" borderId="15" xfId="0" applyFont="1" applyFill="1" applyBorder="1" applyAlignment="1">
      <alignment horizontal="right" wrapText="1"/>
    </xf>
    <xf numFmtId="0" fontId="37" fillId="0" borderId="11" xfId="0" applyFont="1" applyBorder="1" applyAlignment="1">
      <alignment horizontal="center" wrapText="1"/>
    </xf>
    <xf numFmtId="0" fontId="37" fillId="0" borderId="15" xfId="0" applyFont="1" applyBorder="1" applyAlignment="1">
      <alignment wrapText="1"/>
    </xf>
    <xf numFmtId="0" fontId="37" fillId="0" borderId="15" xfId="0" applyFont="1" applyBorder="1" applyAlignment="1">
      <alignment horizontal="right" wrapText="1"/>
    </xf>
    <xf numFmtId="0" fontId="38" fillId="0" borderId="11" xfId="0" applyFont="1" applyBorder="1" applyAlignment="1">
      <alignment horizontal="center" wrapText="1"/>
    </xf>
    <xf numFmtId="0" fontId="38" fillId="0" borderId="15" xfId="0" applyFont="1" applyBorder="1" applyAlignment="1">
      <alignment wrapText="1"/>
    </xf>
    <xf numFmtId="0" fontId="38" fillId="0" borderId="15" xfId="0" applyFont="1" applyBorder="1" applyAlignment="1">
      <alignment horizontal="right" wrapText="1"/>
    </xf>
    <xf numFmtId="0" fontId="2" fillId="0" borderId="0" xfId="0" applyFont="1" applyAlignment="1">
      <alignment/>
    </xf>
    <xf numFmtId="0" fontId="34" fillId="0" borderId="11" xfId="0" applyFont="1" applyBorder="1" applyAlignment="1">
      <alignment horizontal="center" wrapText="1"/>
    </xf>
    <xf numFmtId="0" fontId="34" fillId="0" borderId="15" xfId="0" applyFont="1" applyBorder="1" applyAlignment="1">
      <alignment wrapText="1"/>
    </xf>
    <xf numFmtId="0" fontId="34" fillId="0" borderId="15" xfId="0" applyFont="1" applyBorder="1" applyAlignment="1">
      <alignment horizontal="right" wrapText="1"/>
    </xf>
    <xf numFmtId="16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29" fillId="0" borderId="0" xfId="48" applyAlignment="1">
      <alignment/>
    </xf>
    <xf numFmtId="164" fontId="8" fillId="0" borderId="10" xfId="0" applyNumberFormat="1" applyFont="1" applyBorder="1" applyAlignment="1">
      <alignment horizontal="right"/>
    </xf>
    <xf numFmtId="165" fontId="8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34" fillId="24" borderId="19" xfId="0" applyFont="1" applyFill="1" applyBorder="1" applyAlignment="1">
      <alignment horizontal="center" wrapText="1"/>
    </xf>
    <xf numFmtId="0" fontId="34" fillId="24" borderId="20" xfId="0" applyFont="1" applyFill="1" applyBorder="1" applyAlignment="1">
      <alignment horizontal="center" wrapText="1"/>
    </xf>
    <xf numFmtId="0" fontId="34" fillId="24" borderId="21" xfId="0" applyFont="1" applyFill="1" applyBorder="1" applyAlignment="1">
      <alignment horizontal="center" wrapText="1"/>
    </xf>
    <xf numFmtId="0" fontId="35" fillId="0" borderId="18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5" fillId="0" borderId="18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0" fontId="11" fillId="6" borderId="19" xfId="0" applyFont="1" applyFill="1" applyBorder="1" applyAlignment="1">
      <alignment wrapText="1"/>
    </xf>
    <xf numFmtId="0" fontId="11" fillId="6" borderId="20" xfId="0" applyFont="1" applyFill="1" applyBorder="1" applyAlignment="1">
      <alignment wrapText="1"/>
    </xf>
    <xf numFmtId="0" fontId="11" fillId="6" borderId="21" xfId="0" applyFont="1" applyFill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14" fontId="14" fillId="4" borderId="18" xfId="0" applyNumberFormat="1" applyFont="1" applyFill="1" applyBorder="1" applyAlignment="1">
      <alignment wrapText="1"/>
    </xf>
    <xf numFmtId="14" fontId="14" fillId="4" borderId="11" xfId="0" applyNumberFormat="1" applyFont="1" applyFill="1" applyBorder="1" applyAlignment="1">
      <alignment wrapText="1"/>
    </xf>
    <xf numFmtId="0" fontId="14" fillId="4" borderId="18" xfId="0" applyFont="1" applyFill="1" applyBorder="1" applyAlignment="1">
      <alignment wrapText="1"/>
    </xf>
    <xf numFmtId="0" fontId="14" fillId="4" borderId="11" xfId="0" applyFont="1" applyFill="1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16</xdr:col>
      <xdr:colOff>561975</xdr:colOff>
      <xdr:row>36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10315575" cy="6200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16</xdr:col>
      <xdr:colOff>561975</xdr:colOff>
      <xdr:row>71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24750"/>
          <a:ext cx="10315575" cy="6200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16</xdr:col>
      <xdr:colOff>561975</xdr:colOff>
      <xdr:row>109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811375"/>
          <a:ext cx="10315575" cy="6200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datbaz@mynet.com.t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nezaltunmotel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22"/>
  <sheetViews>
    <sheetView zoomScalePageLayoutView="0" workbookViewId="0" topLeftCell="A4">
      <selection activeCell="B18" sqref="B18:C18"/>
    </sheetView>
  </sheetViews>
  <sheetFormatPr defaultColWidth="9.140625" defaultRowHeight="15"/>
  <cols>
    <col min="2" max="2" width="44.28125" style="0" customWidth="1"/>
    <col min="3" max="3" width="14.00390625" style="0" bestFit="1" customWidth="1"/>
  </cols>
  <sheetData>
    <row r="3" ht="15">
      <c r="B3" s="6" t="s">
        <v>19</v>
      </c>
    </row>
    <row r="4" ht="15">
      <c r="C4" s="9" t="s">
        <v>14</v>
      </c>
    </row>
    <row r="5" spans="2:3" ht="30">
      <c r="B5" s="5" t="s">
        <v>48</v>
      </c>
      <c r="C5" s="7" t="s">
        <v>29</v>
      </c>
    </row>
    <row r="6" spans="2:3" ht="15">
      <c r="B6" s="5" t="s">
        <v>15</v>
      </c>
      <c r="C6" s="7" t="s">
        <v>31</v>
      </c>
    </row>
    <row r="7" spans="2:3" ht="44.25" customHeight="1">
      <c r="B7" s="5" t="s">
        <v>56</v>
      </c>
      <c r="C7" s="7" t="s">
        <v>33</v>
      </c>
    </row>
    <row r="8" spans="2:3" ht="30" customHeight="1">
      <c r="B8" s="5" t="s">
        <v>16</v>
      </c>
      <c r="C8" s="7" t="s">
        <v>34</v>
      </c>
    </row>
    <row r="9" spans="2:3" ht="30" customHeight="1">
      <c r="B9" s="5" t="s">
        <v>21</v>
      </c>
      <c r="C9" s="7" t="s">
        <v>22</v>
      </c>
    </row>
    <row r="10" spans="2:3" ht="30" customHeight="1">
      <c r="B10" s="5" t="s">
        <v>18</v>
      </c>
      <c r="C10" s="8" t="s">
        <v>23</v>
      </c>
    </row>
    <row r="11" spans="2:3" ht="30">
      <c r="B11" s="5" t="s">
        <v>52</v>
      </c>
      <c r="C11" s="7" t="s">
        <v>32</v>
      </c>
    </row>
    <row r="14" ht="15">
      <c r="B14" s="6" t="s">
        <v>24</v>
      </c>
    </row>
    <row r="15" ht="15">
      <c r="C15" s="9" t="s">
        <v>14</v>
      </c>
    </row>
    <row r="16" spans="2:3" ht="29.25" customHeight="1">
      <c r="B16" s="5" t="s">
        <v>53</v>
      </c>
      <c r="C16" s="7" t="s">
        <v>36</v>
      </c>
    </row>
    <row r="17" spans="2:3" ht="30" customHeight="1">
      <c r="B17" s="5" t="s">
        <v>17</v>
      </c>
      <c r="C17" s="8" t="s">
        <v>37</v>
      </c>
    </row>
    <row r="18" spans="2:3" ht="30" customHeight="1">
      <c r="B18" s="5" t="s">
        <v>35</v>
      </c>
      <c r="C18" s="8" t="s">
        <v>38</v>
      </c>
    </row>
    <row r="19" spans="2:3" ht="30" customHeight="1">
      <c r="B19" s="5" t="s">
        <v>20</v>
      </c>
      <c r="C19" s="8" t="s">
        <v>30</v>
      </c>
    </row>
    <row r="20" ht="15">
      <c r="C20" s="8"/>
    </row>
    <row r="21" ht="15">
      <c r="C21" s="8"/>
    </row>
    <row r="22" ht="15">
      <c r="C22" s="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H18"/>
  <sheetViews>
    <sheetView zoomScalePageLayoutView="0" workbookViewId="0" topLeftCell="C7">
      <selection activeCell="C6" sqref="C6"/>
    </sheetView>
  </sheetViews>
  <sheetFormatPr defaultColWidth="9.140625" defaultRowHeight="15"/>
  <cols>
    <col min="3" max="3" width="27.421875" style="10" customWidth="1"/>
    <col min="4" max="4" width="29.421875" style="0" customWidth="1"/>
    <col min="5" max="5" width="17.140625" style="1" customWidth="1"/>
    <col min="6" max="6" width="13.140625" style="14" hidden="1" customWidth="1"/>
    <col min="9" max="9" width="10.8515625" style="0" bestFit="1" customWidth="1"/>
  </cols>
  <sheetData>
    <row r="2" ht="15">
      <c r="C2" s="12"/>
    </row>
    <row r="3" spans="5:6" ht="19.5" thickBot="1">
      <c r="E3" s="16" t="s">
        <v>1</v>
      </c>
      <c r="F3" s="17" t="s">
        <v>1</v>
      </c>
    </row>
    <row r="4" spans="3:6" ht="39" customHeight="1" thickBot="1">
      <c r="C4" s="25" t="s">
        <v>2</v>
      </c>
      <c r="D4" s="26" t="s">
        <v>0</v>
      </c>
      <c r="E4" s="39" t="s">
        <v>41</v>
      </c>
      <c r="F4" s="38" t="s">
        <v>45</v>
      </c>
    </row>
    <row r="5" spans="3:8" ht="87" customHeight="1">
      <c r="C5" s="22" t="s">
        <v>39</v>
      </c>
      <c r="D5" s="23" t="s">
        <v>185</v>
      </c>
      <c r="E5" s="79" t="s">
        <v>40</v>
      </c>
      <c r="F5" s="24">
        <v>10</v>
      </c>
      <c r="H5" s="77" t="s">
        <v>179</v>
      </c>
    </row>
    <row r="6" spans="3:6" ht="54" customHeight="1">
      <c r="C6" s="18" t="s">
        <v>6</v>
      </c>
      <c r="D6" s="19" t="s">
        <v>181</v>
      </c>
      <c r="E6" s="82">
        <v>22</v>
      </c>
      <c r="F6" s="21">
        <v>30</v>
      </c>
    </row>
    <row r="7" spans="3:6" ht="120.75" customHeight="1">
      <c r="C7" s="18" t="s">
        <v>7</v>
      </c>
      <c r="D7" s="19" t="s">
        <v>182</v>
      </c>
      <c r="E7" s="83"/>
      <c r="F7" s="21"/>
    </row>
    <row r="8" spans="4:6" ht="15">
      <c r="D8" s="5"/>
      <c r="E8" s="13"/>
      <c r="F8" s="15"/>
    </row>
    <row r="9" spans="3:6" s="9" customFormat="1" ht="18.75">
      <c r="C9" s="11" t="s">
        <v>3</v>
      </c>
      <c r="E9" s="13"/>
      <c r="F9" s="15"/>
    </row>
    <row r="10" spans="3:6" ht="45">
      <c r="C10" s="18" t="s">
        <v>13</v>
      </c>
      <c r="D10" s="27"/>
      <c r="E10" s="28" t="s">
        <v>42</v>
      </c>
      <c r="F10" s="29" t="s">
        <v>42</v>
      </c>
    </row>
    <row r="11" spans="3:6" ht="15">
      <c r="C11" s="18" t="s">
        <v>183</v>
      </c>
      <c r="D11" s="27"/>
      <c r="E11" s="20">
        <v>5</v>
      </c>
      <c r="F11" s="21">
        <v>5</v>
      </c>
    </row>
    <row r="12" spans="3:6" ht="15">
      <c r="C12" s="18" t="s">
        <v>4</v>
      </c>
      <c r="D12" s="27"/>
      <c r="E12" s="78" t="s">
        <v>180</v>
      </c>
      <c r="F12" s="30" t="s">
        <v>46</v>
      </c>
    </row>
    <row r="13" spans="3:6" ht="15">
      <c r="C13" s="18" t="s">
        <v>5</v>
      </c>
      <c r="D13" s="27"/>
      <c r="E13" s="20">
        <v>40</v>
      </c>
      <c r="F13" s="21">
        <v>40</v>
      </c>
    </row>
    <row r="14" spans="3:6" ht="15">
      <c r="C14" s="18" t="s">
        <v>43</v>
      </c>
      <c r="D14" s="27"/>
      <c r="E14" s="78" t="s">
        <v>44</v>
      </c>
      <c r="F14" s="21" t="s">
        <v>44</v>
      </c>
    </row>
    <row r="15" spans="3:6" ht="15">
      <c r="C15" s="31"/>
      <c r="D15" s="32"/>
      <c r="E15" s="33"/>
      <c r="F15" s="34"/>
    </row>
    <row r="16" spans="3:6" ht="15">
      <c r="C16" s="80" t="s">
        <v>12</v>
      </c>
      <c r="D16" s="81"/>
      <c r="E16" s="13"/>
      <c r="F16" s="15"/>
    </row>
    <row r="17" spans="3:6" ht="15">
      <c r="C17" s="80" t="s">
        <v>184</v>
      </c>
      <c r="D17" s="81"/>
      <c r="E17" s="13"/>
      <c r="F17" s="15"/>
    </row>
    <row r="18" spans="3:4" ht="66" customHeight="1">
      <c r="C18" s="80" t="s">
        <v>47</v>
      </c>
      <c r="D18" s="81"/>
    </row>
  </sheetData>
  <sheetProtection/>
  <mergeCells count="4">
    <mergeCell ref="C18:D18"/>
    <mergeCell ref="C16:D16"/>
    <mergeCell ref="C17:D17"/>
    <mergeCell ref="E6:E7"/>
  </mergeCells>
  <hyperlinks>
    <hyperlink ref="H5" r:id="rId1" display="sedatbaz@mynet.com.tr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F1" sqref="F1"/>
    </sheetView>
  </sheetViews>
  <sheetFormatPr defaultColWidth="9.140625" defaultRowHeight="15"/>
  <cols>
    <col min="2" max="2" width="16.7109375" style="0" customWidth="1"/>
  </cols>
  <sheetData>
    <row r="2" ht="15">
      <c r="B2" t="s">
        <v>8</v>
      </c>
    </row>
    <row r="3" ht="15">
      <c r="B3" s="3" t="s">
        <v>9</v>
      </c>
    </row>
    <row r="4" ht="15">
      <c r="B4" s="3"/>
    </row>
    <row r="5" ht="15">
      <c r="C5" s="4" t="s">
        <v>1</v>
      </c>
    </row>
    <row r="6" spans="2:3" ht="15">
      <c r="B6" t="s">
        <v>10</v>
      </c>
      <c r="C6" s="2">
        <v>120</v>
      </c>
    </row>
    <row r="7" spans="2:3" ht="15">
      <c r="B7" t="s">
        <v>11</v>
      </c>
      <c r="C7" s="2">
        <v>150</v>
      </c>
    </row>
    <row r="10" ht="15">
      <c r="B10" t="s">
        <v>25</v>
      </c>
    </row>
    <row r="13" ht="15">
      <c r="B13" t="s">
        <v>27</v>
      </c>
    </row>
    <row r="14" ht="15">
      <c r="B14" t="s">
        <v>26</v>
      </c>
    </row>
    <row r="15" ht="15">
      <c r="B15" t="s">
        <v>28</v>
      </c>
    </row>
  </sheetData>
  <sheetProtection/>
  <hyperlinks>
    <hyperlink ref="B3" r:id="rId1" display="http://enezaltunmotel.com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86">
      <selection activeCell="T16" sqref="T16"/>
    </sheetView>
  </sheetViews>
  <sheetFormatPr defaultColWidth="9.140625" defaultRowHeight="15"/>
  <sheetData>
    <row r="1" s="37" customFormat="1" ht="18.75">
      <c r="B1" s="37" t="s">
        <v>49</v>
      </c>
    </row>
    <row r="2" s="37" customFormat="1" ht="18.75">
      <c r="B2" s="37" t="s">
        <v>55</v>
      </c>
    </row>
    <row r="3" ht="15">
      <c r="B3" s="40" t="s">
        <v>54</v>
      </c>
    </row>
    <row r="4" ht="15">
      <c r="B4" s="40"/>
    </row>
    <row r="75" s="37" customFormat="1" ht="18.75">
      <c r="A75" s="37" t="s">
        <v>50</v>
      </c>
    </row>
    <row r="76" s="36" customFormat="1" ht="15">
      <c r="A76" s="35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2">
      <selection activeCell="G26" sqref="G26"/>
    </sheetView>
  </sheetViews>
  <sheetFormatPr defaultColWidth="9.140625" defaultRowHeight="15"/>
  <cols>
    <col min="2" max="2" width="8.7109375" style="75" bestFit="1" customWidth="1"/>
    <col min="3" max="3" width="21.00390625" style="0" bestFit="1" customWidth="1"/>
    <col min="4" max="4" width="6.421875" style="0" bestFit="1" customWidth="1"/>
    <col min="5" max="5" width="9.57421875" style="0" bestFit="1" customWidth="1"/>
    <col min="6" max="6" width="11.421875" style="0" customWidth="1"/>
    <col min="9" max="9" width="16.140625" style="0" customWidth="1"/>
  </cols>
  <sheetData>
    <row r="2" spans="2:5" ht="15">
      <c r="B2" s="84" t="s">
        <v>156</v>
      </c>
      <c r="C2" s="85"/>
      <c r="D2" s="85"/>
      <c r="E2" s="86"/>
    </row>
    <row r="3" spans="2:5" ht="15">
      <c r="B3" s="87" t="s">
        <v>157</v>
      </c>
      <c r="C3" s="89" t="s">
        <v>158</v>
      </c>
      <c r="D3" s="59" t="s">
        <v>159</v>
      </c>
      <c r="E3" s="89" t="s">
        <v>160</v>
      </c>
    </row>
    <row r="4" spans="2:5" ht="15">
      <c r="B4" s="88"/>
      <c r="C4" s="90"/>
      <c r="D4" s="60" t="s">
        <v>161</v>
      </c>
      <c r="E4" s="90"/>
    </row>
    <row r="5" spans="2:6" ht="15" hidden="1">
      <c r="B5" s="61">
        <v>1</v>
      </c>
      <c r="C5" s="62" t="s">
        <v>162</v>
      </c>
      <c r="D5" s="63">
        <v>3</v>
      </c>
      <c r="E5" s="63">
        <v>1</v>
      </c>
      <c r="F5" t="s">
        <v>163</v>
      </c>
    </row>
    <row r="6" spans="2:5" ht="15">
      <c r="B6" s="64">
        <v>1</v>
      </c>
      <c r="C6" s="65" t="s">
        <v>162</v>
      </c>
      <c r="D6" s="66">
        <v>4</v>
      </c>
      <c r="E6" s="66">
        <v>1</v>
      </c>
    </row>
    <row r="7" spans="2:5" ht="15">
      <c r="B7" s="64">
        <v>2</v>
      </c>
      <c r="C7" s="65" t="s">
        <v>164</v>
      </c>
      <c r="D7" s="66">
        <v>3</v>
      </c>
      <c r="E7" s="66">
        <v>1</v>
      </c>
    </row>
    <row r="8" spans="2:6" ht="15" hidden="1">
      <c r="B8" s="61"/>
      <c r="C8" s="62" t="s">
        <v>165</v>
      </c>
      <c r="D8" s="63">
        <v>3</v>
      </c>
      <c r="E8" s="63">
        <v>1</v>
      </c>
      <c r="F8" t="s">
        <v>166</v>
      </c>
    </row>
    <row r="9" spans="2:6" ht="15" hidden="1">
      <c r="B9" s="61"/>
      <c r="C9" s="62" t="s">
        <v>167</v>
      </c>
      <c r="D9" s="63">
        <v>4</v>
      </c>
      <c r="E9" s="63">
        <v>2</v>
      </c>
      <c r="F9" t="s">
        <v>163</v>
      </c>
    </row>
    <row r="10" spans="2:5" ht="15">
      <c r="B10" s="64">
        <v>3</v>
      </c>
      <c r="C10" s="65" t="s">
        <v>168</v>
      </c>
      <c r="D10" s="66">
        <v>4</v>
      </c>
      <c r="E10" s="66">
        <v>1</v>
      </c>
    </row>
    <row r="11" spans="2:5" ht="15">
      <c r="B11" s="64">
        <v>4</v>
      </c>
      <c r="C11" s="65" t="s">
        <v>169</v>
      </c>
      <c r="D11" s="66">
        <v>4</v>
      </c>
      <c r="E11" s="66">
        <v>1</v>
      </c>
    </row>
    <row r="12" spans="2:5" ht="15">
      <c r="B12" s="64">
        <v>5</v>
      </c>
      <c r="C12" s="65" t="s">
        <v>170</v>
      </c>
      <c r="D12" s="66" t="s">
        <v>171</v>
      </c>
      <c r="E12" s="66">
        <v>1</v>
      </c>
    </row>
    <row r="13" spans="2:5" ht="15">
      <c r="B13" s="67">
        <v>6</v>
      </c>
      <c r="C13" s="68" t="s">
        <v>172</v>
      </c>
      <c r="D13" s="69">
        <v>3</v>
      </c>
      <c r="E13" s="69">
        <v>2</v>
      </c>
    </row>
    <row r="14" spans="2:5" ht="15">
      <c r="B14" s="64">
        <v>7</v>
      </c>
      <c r="C14" s="65" t="s">
        <v>173</v>
      </c>
      <c r="D14" s="66">
        <v>4</v>
      </c>
      <c r="E14" s="66">
        <v>1</v>
      </c>
    </row>
    <row r="15" spans="1:9" ht="15" hidden="1">
      <c r="A15" s="70"/>
      <c r="B15" s="71">
        <v>11</v>
      </c>
      <c r="C15" s="72" t="s">
        <v>174</v>
      </c>
      <c r="D15" s="73">
        <v>3</v>
      </c>
      <c r="E15" s="73">
        <v>1</v>
      </c>
      <c r="F15" s="74">
        <v>41516</v>
      </c>
      <c r="G15" s="70"/>
      <c r="H15" s="70"/>
      <c r="I15" s="70"/>
    </row>
    <row r="17" spans="3:7" ht="15">
      <c r="C17" s="76" t="s">
        <v>175</v>
      </c>
      <c r="E17">
        <v>1</v>
      </c>
      <c r="F17">
        <f>E17</f>
        <v>1</v>
      </c>
      <c r="G17">
        <f>E17*120+120</f>
        <v>240</v>
      </c>
    </row>
    <row r="18" spans="3:7" ht="15">
      <c r="C18" s="76" t="s">
        <v>176</v>
      </c>
      <c r="G18">
        <f>E18*150*2</f>
        <v>0</v>
      </c>
    </row>
    <row r="19" spans="3:5" ht="15">
      <c r="C19" s="76">
        <v>41516</v>
      </c>
      <c r="E19">
        <f>SUM(E17:E18)</f>
        <v>1</v>
      </c>
    </row>
    <row r="21" spans="3:7" ht="15">
      <c r="C21" s="76" t="s">
        <v>177</v>
      </c>
      <c r="E21">
        <v>1</v>
      </c>
      <c r="F21">
        <f>E21+1</f>
        <v>2</v>
      </c>
      <c r="G21">
        <f>E21*120</f>
        <v>120</v>
      </c>
    </row>
    <row r="22" spans="3:7" ht="15">
      <c r="C22" s="76" t="s">
        <v>178</v>
      </c>
      <c r="E22">
        <v>5</v>
      </c>
      <c r="F22">
        <f>E22</f>
        <v>5</v>
      </c>
      <c r="G22">
        <f>E22*150</f>
        <v>750</v>
      </c>
    </row>
    <row r="23" spans="3:7" ht="15">
      <c r="C23" s="76">
        <v>41517</v>
      </c>
      <c r="E23">
        <f>SUM(E21:E22)</f>
        <v>6</v>
      </c>
      <c r="F23">
        <f>SUM(F21:F22)</f>
        <v>7</v>
      </c>
      <c r="G23">
        <f>SUM(G17:G22)</f>
        <v>1110</v>
      </c>
    </row>
  </sheetData>
  <mergeCells count="4">
    <mergeCell ref="B2:E2"/>
    <mergeCell ref="B3:B4"/>
    <mergeCell ref="C3:C4"/>
    <mergeCell ref="E3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79"/>
  <sheetViews>
    <sheetView tabSelected="1" zoomScalePageLayoutView="0" workbookViewId="0" topLeftCell="A1">
      <selection activeCell="H79" sqref="H79"/>
    </sheetView>
  </sheetViews>
  <sheetFormatPr defaultColWidth="9.140625" defaultRowHeight="15"/>
  <cols>
    <col min="1" max="1" width="15.8515625" style="0" customWidth="1"/>
    <col min="2" max="2" width="11.140625" style="0" bestFit="1" customWidth="1"/>
    <col min="3" max="3" width="15.421875" style="0" bestFit="1" customWidth="1"/>
    <col min="4" max="5" width="10.140625" style="0" bestFit="1" customWidth="1"/>
    <col min="6" max="6" width="12.140625" style="0" bestFit="1" customWidth="1"/>
    <col min="7" max="7" width="9.7109375" style="0" customWidth="1"/>
    <col min="8" max="8" width="8.57421875" style="0" customWidth="1"/>
  </cols>
  <sheetData>
    <row r="2" spans="1:7" ht="15">
      <c r="A2" s="91" t="s">
        <v>57</v>
      </c>
      <c r="B2" s="92"/>
      <c r="C2" s="92"/>
      <c r="D2" s="92"/>
      <c r="E2" s="92"/>
      <c r="F2" s="92"/>
      <c r="G2" s="93"/>
    </row>
    <row r="3" spans="1:7" ht="15">
      <c r="A3" s="94"/>
      <c r="B3" s="94"/>
      <c r="C3" s="94"/>
      <c r="D3" s="96" t="s">
        <v>58</v>
      </c>
      <c r="E3" s="97"/>
      <c r="F3" s="96" t="s">
        <v>58</v>
      </c>
      <c r="G3" s="97"/>
    </row>
    <row r="4" spans="1:7" ht="15">
      <c r="A4" s="95"/>
      <c r="B4" s="95"/>
      <c r="C4" s="95"/>
      <c r="D4" s="98" t="s">
        <v>59</v>
      </c>
      <c r="E4" s="99"/>
      <c r="F4" s="98" t="s">
        <v>60</v>
      </c>
      <c r="G4" s="99"/>
    </row>
    <row r="5" spans="1:10" ht="18.75">
      <c r="A5" s="102" t="s">
        <v>61</v>
      </c>
      <c r="B5" s="102" t="s">
        <v>62</v>
      </c>
      <c r="C5" s="102" t="s">
        <v>63</v>
      </c>
      <c r="D5" s="100">
        <v>41516</v>
      </c>
      <c r="E5" s="100">
        <v>41517</v>
      </c>
      <c r="F5" s="41" t="s">
        <v>64</v>
      </c>
      <c r="G5" s="41" t="s">
        <v>65</v>
      </c>
      <c r="J5" s="37" t="s">
        <v>150</v>
      </c>
    </row>
    <row r="6" spans="1:13" ht="26.25">
      <c r="A6" s="103"/>
      <c r="B6" s="103"/>
      <c r="C6" s="103"/>
      <c r="D6" s="101"/>
      <c r="E6" s="101"/>
      <c r="F6" s="41" t="s">
        <v>66</v>
      </c>
      <c r="G6" s="41" t="s">
        <v>66</v>
      </c>
      <c r="J6" s="27"/>
      <c r="K6" s="58" t="s">
        <v>152</v>
      </c>
      <c r="L6" s="58" t="s">
        <v>1</v>
      </c>
      <c r="M6" s="27"/>
    </row>
    <row r="7" spans="1:13" ht="15">
      <c r="A7" s="42">
        <v>1</v>
      </c>
      <c r="B7" s="43" t="s">
        <v>67</v>
      </c>
      <c r="C7" s="43" t="s">
        <v>68</v>
      </c>
      <c r="D7" s="43"/>
      <c r="E7" s="43" t="s">
        <v>69</v>
      </c>
      <c r="F7" s="43"/>
      <c r="G7" s="43" t="s">
        <v>69</v>
      </c>
      <c r="J7" s="27" t="s">
        <v>151</v>
      </c>
      <c r="K7" s="27">
        <v>10</v>
      </c>
      <c r="L7" s="27">
        <v>25</v>
      </c>
      <c r="M7" s="27">
        <f>K7*L7</f>
        <v>250</v>
      </c>
    </row>
    <row r="8" spans="1:13" ht="15">
      <c r="A8" s="42">
        <v>2</v>
      </c>
      <c r="B8" s="43" t="s">
        <v>70</v>
      </c>
      <c r="C8" s="43" t="s">
        <v>68</v>
      </c>
      <c r="D8" s="43"/>
      <c r="E8" s="43" t="s">
        <v>69</v>
      </c>
      <c r="F8" s="43"/>
      <c r="G8" s="43" t="s">
        <v>69</v>
      </c>
      <c r="J8" s="27" t="s">
        <v>153</v>
      </c>
      <c r="K8" s="27">
        <v>2</v>
      </c>
      <c r="L8" s="27">
        <v>25</v>
      </c>
      <c r="M8" s="27">
        <f>K8*L8</f>
        <v>50</v>
      </c>
    </row>
    <row r="9" spans="1:13" ht="15">
      <c r="A9" s="42">
        <v>3</v>
      </c>
      <c r="B9" s="43" t="s">
        <v>71</v>
      </c>
      <c r="C9" s="43" t="s">
        <v>68</v>
      </c>
      <c r="D9" s="43"/>
      <c r="E9" s="43" t="s">
        <v>69</v>
      </c>
      <c r="F9" s="43"/>
      <c r="G9" s="43" t="s">
        <v>69</v>
      </c>
      <c r="J9" s="27" t="s">
        <v>154</v>
      </c>
      <c r="K9" s="27">
        <v>5</v>
      </c>
      <c r="L9" s="27">
        <v>30</v>
      </c>
      <c r="M9" s="27">
        <f>K9*L9</f>
        <v>150</v>
      </c>
    </row>
    <row r="10" spans="1:13" ht="15">
      <c r="A10" s="42">
        <v>4</v>
      </c>
      <c r="B10" s="43" t="s">
        <v>72</v>
      </c>
      <c r="C10" s="43" t="s">
        <v>68</v>
      </c>
      <c r="D10" s="43"/>
      <c r="E10" s="43" t="s">
        <v>69</v>
      </c>
      <c r="F10" s="43"/>
      <c r="G10" s="43" t="s">
        <v>69</v>
      </c>
      <c r="J10" s="27" t="s">
        <v>155</v>
      </c>
      <c r="K10" s="27">
        <v>10</v>
      </c>
      <c r="L10" s="27">
        <v>11</v>
      </c>
      <c r="M10" s="27">
        <f>K10*L10</f>
        <v>110</v>
      </c>
    </row>
    <row r="11" spans="1:13" ht="15">
      <c r="A11" s="42">
        <v>5</v>
      </c>
      <c r="B11" s="43" t="s">
        <v>73</v>
      </c>
      <c r="C11" s="43" t="s">
        <v>68</v>
      </c>
      <c r="D11" s="43"/>
      <c r="E11" s="43" t="s">
        <v>69</v>
      </c>
      <c r="F11" s="43"/>
      <c r="G11" s="43" t="s">
        <v>69</v>
      </c>
      <c r="H11">
        <v>1</v>
      </c>
      <c r="J11" s="27"/>
      <c r="K11" s="27">
        <f>SUM(K7:K10)</f>
        <v>27</v>
      </c>
      <c r="L11" s="27"/>
      <c r="M11" s="27">
        <f>SUM(M7:M10)</f>
        <v>560</v>
      </c>
    </row>
    <row r="12" spans="1:7" ht="15">
      <c r="A12" s="42">
        <v>6</v>
      </c>
      <c r="B12" s="43" t="s">
        <v>74</v>
      </c>
      <c r="C12" s="43" t="s">
        <v>75</v>
      </c>
      <c r="D12" s="43"/>
      <c r="E12" s="43" t="s">
        <v>69</v>
      </c>
      <c r="F12" s="43"/>
      <c r="G12" s="43" t="s">
        <v>69</v>
      </c>
    </row>
    <row r="13" spans="1:7" ht="15">
      <c r="A13" s="42">
        <v>7</v>
      </c>
      <c r="B13" s="43" t="s">
        <v>76</v>
      </c>
      <c r="C13" s="43" t="s">
        <v>77</v>
      </c>
      <c r="D13" s="43" t="s">
        <v>69</v>
      </c>
      <c r="E13" s="43" t="s">
        <v>69</v>
      </c>
      <c r="F13" s="43" t="s">
        <v>69</v>
      </c>
      <c r="G13" s="43"/>
    </row>
    <row r="14" spans="1:7" ht="15">
      <c r="A14" s="42">
        <v>8</v>
      </c>
      <c r="B14" s="43" t="s">
        <v>78</v>
      </c>
      <c r="C14" s="43" t="s">
        <v>77</v>
      </c>
      <c r="D14" s="43" t="s">
        <v>69</v>
      </c>
      <c r="E14" s="43" t="s">
        <v>69</v>
      </c>
      <c r="F14" s="43" t="s">
        <v>69</v>
      </c>
      <c r="G14" s="43"/>
    </row>
    <row r="15" spans="1:7" ht="15">
      <c r="A15" s="42">
        <v>9</v>
      </c>
      <c r="B15" s="43" t="s">
        <v>79</v>
      </c>
      <c r="C15" s="43" t="s">
        <v>77</v>
      </c>
      <c r="D15" s="43" t="s">
        <v>69</v>
      </c>
      <c r="E15" s="43" t="s">
        <v>69</v>
      </c>
      <c r="F15" s="43" t="s">
        <v>69</v>
      </c>
      <c r="G15" s="43"/>
    </row>
    <row r="16" spans="1:7" ht="15">
      <c r="A16" s="42">
        <v>10</v>
      </c>
      <c r="B16" s="43" t="s">
        <v>80</v>
      </c>
      <c r="C16" s="43" t="s">
        <v>77</v>
      </c>
      <c r="D16" s="43" t="s">
        <v>69</v>
      </c>
      <c r="E16" s="43" t="s">
        <v>69</v>
      </c>
      <c r="F16" s="43" t="s">
        <v>69</v>
      </c>
      <c r="G16" s="43"/>
    </row>
    <row r="17" spans="1:7" ht="15">
      <c r="A17" s="42">
        <v>11</v>
      </c>
      <c r="B17" s="43" t="s">
        <v>81</v>
      </c>
      <c r="C17" s="43" t="s">
        <v>82</v>
      </c>
      <c r="D17" s="43" t="s">
        <v>69</v>
      </c>
      <c r="E17" s="43" t="s">
        <v>69</v>
      </c>
      <c r="F17" s="43" t="s">
        <v>69</v>
      </c>
      <c r="G17" s="43"/>
    </row>
    <row r="18" spans="1:7" ht="15">
      <c r="A18" s="42">
        <v>12</v>
      </c>
      <c r="B18" s="43" t="s">
        <v>83</v>
      </c>
      <c r="C18" s="43" t="s">
        <v>82</v>
      </c>
      <c r="D18" s="43" t="s">
        <v>69</v>
      </c>
      <c r="E18" s="43" t="s">
        <v>69</v>
      </c>
      <c r="F18" s="43" t="s">
        <v>69</v>
      </c>
      <c r="G18" s="43"/>
    </row>
    <row r="19" spans="1:7" ht="15">
      <c r="A19" s="42">
        <v>13</v>
      </c>
      <c r="B19" s="43" t="s">
        <v>84</v>
      </c>
      <c r="C19" s="43" t="s">
        <v>82</v>
      </c>
      <c r="D19" s="43" t="s">
        <v>69</v>
      </c>
      <c r="E19" s="43" t="s">
        <v>69</v>
      </c>
      <c r="F19" s="43" t="s">
        <v>69</v>
      </c>
      <c r="G19" s="43"/>
    </row>
    <row r="20" spans="1:7" ht="15">
      <c r="A20" s="42">
        <v>14</v>
      </c>
      <c r="B20" s="43" t="s">
        <v>85</v>
      </c>
      <c r="C20" s="43" t="s">
        <v>86</v>
      </c>
      <c r="D20" s="43" t="s">
        <v>69</v>
      </c>
      <c r="E20" s="43" t="s">
        <v>69</v>
      </c>
      <c r="F20" s="43" t="s">
        <v>69</v>
      </c>
      <c r="G20" s="43"/>
    </row>
    <row r="21" spans="1:7" ht="15">
      <c r="A21" s="42">
        <v>15</v>
      </c>
      <c r="B21" s="43" t="s">
        <v>87</v>
      </c>
      <c r="C21" s="43" t="s">
        <v>86</v>
      </c>
      <c r="D21" s="43" t="s">
        <v>69</v>
      </c>
      <c r="E21" s="43" t="s">
        <v>69</v>
      </c>
      <c r="F21" s="43" t="s">
        <v>69</v>
      </c>
      <c r="G21" s="43"/>
    </row>
    <row r="22" spans="1:7" ht="15">
      <c r="A22" s="44">
        <v>16</v>
      </c>
      <c r="B22" s="45" t="s">
        <v>88</v>
      </c>
      <c r="C22" s="45" t="s">
        <v>86</v>
      </c>
      <c r="D22" s="43" t="s">
        <v>69</v>
      </c>
      <c r="E22" s="43" t="s">
        <v>69</v>
      </c>
      <c r="F22" s="43" t="s">
        <v>69</v>
      </c>
      <c r="G22" s="43"/>
    </row>
    <row r="23" spans="1:7" ht="15">
      <c r="A23" s="42">
        <v>17</v>
      </c>
      <c r="B23" s="43" t="s">
        <v>89</v>
      </c>
      <c r="C23" s="43" t="s">
        <v>90</v>
      </c>
      <c r="D23" s="43"/>
      <c r="E23" s="43" t="s">
        <v>69</v>
      </c>
      <c r="F23" s="43" t="s">
        <v>69</v>
      </c>
      <c r="G23" s="43"/>
    </row>
    <row r="24" spans="1:7" ht="15">
      <c r="A24" s="42">
        <v>18</v>
      </c>
      <c r="B24" s="43" t="s">
        <v>91</v>
      </c>
      <c r="C24" s="43" t="s">
        <v>90</v>
      </c>
      <c r="D24" s="43"/>
      <c r="E24" s="43" t="s">
        <v>69</v>
      </c>
      <c r="F24" s="43" t="s">
        <v>69</v>
      </c>
      <c r="G24" s="43"/>
    </row>
    <row r="25" spans="1:7" ht="15">
      <c r="A25" s="44">
        <v>19</v>
      </c>
      <c r="B25" s="45" t="s">
        <v>92</v>
      </c>
      <c r="C25" s="45" t="s">
        <v>90</v>
      </c>
      <c r="D25" s="43"/>
      <c r="E25" s="43" t="s">
        <v>69</v>
      </c>
      <c r="F25" s="43" t="s">
        <v>69</v>
      </c>
      <c r="G25" s="43"/>
    </row>
    <row r="26" spans="1:7" ht="15">
      <c r="A26" s="42">
        <v>20</v>
      </c>
      <c r="B26" s="43" t="s">
        <v>93</v>
      </c>
      <c r="C26" s="43" t="s">
        <v>94</v>
      </c>
      <c r="D26" s="43"/>
      <c r="E26" s="43" t="s">
        <v>69</v>
      </c>
      <c r="F26" s="43"/>
      <c r="G26" s="43" t="s">
        <v>69</v>
      </c>
    </row>
    <row r="27" spans="1:7" ht="15">
      <c r="A27" s="42">
        <v>21</v>
      </c>
      <c r="B27" s="43" t="s">
        <v>95</v>
      </c>
      <c r="C27" s="43" t="s">
        <v>94</v>
      </c>
      <c r="D27" s="43"/>
      <c r="E27" s="43" t="s">
        <v>69</v>
      </c>
      <c r="F27" s="43"/>
      <c r="G27" s="43" t="s">
        <v>69</v>
      </c>
    </row>
    <row r="28" spans="1:7" ht="15">
      <c r="A28" s="42">
        <v>22</v>
      </c>
      <c r="B28" s="43" t="s">
        <v>96</v>
      </c>
      <c r="C28" s="43" t="s">
        <v>94</v>
      </c>
      <c r="D28" s="43"/>
      <c r="E28" s="43" t="s">
        <v>69</v>
      </c>
      <c r="F28" s="43"/>
      <c r="G28" s="43" t="s">
        <v>69</v>
      </c>
    </row>
    <row r="29" spans="1:8" ht="15">
      <c r="A29" s="46">
        <v>23</v>
      </c>
      <c r="B29" s="47" t="s">
        <v>93</v>
      </c>
      <c r="C29" s="47" t="s">
        <v>97</v>
      </c>
      <c r="D29" s="47"/>
      <c r="E29" s="47" t="s">
        <v>69</v>
      </c>
      <c r="F29" s="47"/>
      <c r="G29" s="47" t="s">
        <v>69</v>
      </c>
      <c r="H29" s="48">
        <v>1</v>
      </c>
    </row>
    <row r="30" spans="1:8" ht="15">
      <c r="A30" s="46">
        <v>24</v>
      </c>
      <c r="B30" s="47" t="s">
        <v>83</v>
      </c>
      <c r="C30" s="47" t="s">
        <v>97</v>
      </c>
      <c r="D30" s="47"/>
      <c r="E30" s="47" t="s">
        <v>69</v>
      </c>
      <c r="F30" s="47"/>
      <c r="G30" s="47" t="s">
        <v>69</v>
      </c>
      <c r="H30" s="48">
        <v>1</v>
      </c>
    </row>
    <row r="31" spans="1:8" ht="15">
      <c r="A31" s="46">
        <v>25</v>
      </c>
      <c r="B31" s="47" t="s">
        <v>98</v>
      </c>
      <c r="C31" s="47" t="s">
        <v>97</v>
      </c>
      <c r="D31" s="47"/>
      <c r="E31" s="47" t="s">
        <v>69</v>
      </c>
      <c r="F31" s="47"/>
      <c r="G31" s="47" t="s">
        <v>69</v>
      </c>
      <c r="H31" s="48">
        <v>1</v>
      </c>
    </row>
    <row r="32" spans="1:8" ht="15">
      <c r="A32" s="46">
        <v>26</v>
      </c>
      <c r="B32" s="47" t="s">
        <v>99</v>
      </c>
      <c r="C32" s="47" t="s">
        <v>100</v>
      </c>
      <c r="D32" s="47" t="s">
        <v>101</v>
      </c>
      <c r="E32" s="47" t="s">
        <v>69</v>
      </c>
      <c r="F32" s="47"/>
      <c r="G32" s="47" t="s">
        <v>69</v>
      </c>
      <c r="H32" s="48">
        <v>1</v>
      </c>
    </row>
    <row r="33" spans="1:8" ht="15">
      <c r="A33" s="46">
        <v>27</v>
      </c>
      <c r="B33" s="47" t="s">
        <v>95</v>
      </c>
      <c r="C33" s="47" t="s">
        <v>100</v>
      </c>
      <c r="D33" s="47" t="s">
        <v>101</v>
      </c>
      <c r="E33" s="47" t="s">
        <v>69</v>
      </c>
      <c r="F33" s="47"/>
      <c r="G33" s="47" t="s">
        <v>69</v>
      </c>
      <c r="H33" s="48">
        <v>1</v>
      </c>
    </row>
    <row r="34" spans="1:8" ht="15">
      <c r="A34" s="46">
        <v>28</v>
      </c>
      <c r="B34" s="47" t="s">
        <v>102</v>
      </c>
      <c r="C34" s="47" t="s">
        <v>100</v>
      </c>
      <c r="D34" s="47" t="s">
        <v>101</v>
      </c>
      <c r="E34" s="47" t="s">
        <v>69</v>
      </c>
      <c r="F34" s="47"/>
      <c r="G34" s="47" t="s">
        <v>69</v>
      </c>
      <c r="H34" s="48">
        <v>1</v>
      </c>
    </row>
    <row r="35" spans="1:8" ht="15">
      <c r="A35" s="46">
        <v>29</v>
      </c>
      <c r="B35" s="47" t="s">
        <v>103</v>
      </c>
      <c r="C35" s="47" t="s">
        <v>100</v>
      </c>
      <c r="D35" s="47" t="s">
        <v>101</v>
      </c>
      <c r="E35" s="47" t="s">
        <v>69</v>
      </c>
      <c r="F35" s="47"/>
      <c r="G35" s="47" t="s">
        <v>69</v>
      </c>
      <c r="H35" s="48">
        <v>1</v>
      </c>
    </row>
    <row r="36" spans="1:8" ht="15">
      <c r="A36" s="46">
        <v>30</v>
      </c>
      <c r="B36" s="47" t="s">
        <v>104</v>
      </c>
      <c r="C36" s="47" t="s">
        <v>105</v>
      </c>
      <c r="D36" s="47" t="s">
        <v>101</v>
      </c>
      <c r="E36" s="47" t="s">
        <v>101</v>
      </c>
      <c r="F36" s="47" t="s">
        <v>101</v>
      </c>
      <c r="G36" s="47"/>
      <c r="H36" s="48">
        <v>1</v>
      </c>
    </row>
    <row r="37" spans="1:8" ht="15">
      <c r="A37" s="46">
        <v>31</v>
      </c>
      <c r="B37" s="47" t="s">
        <v>106</v>
      </c>
      <c r="C37" s="47" t="s">
        <v>105</v>
      </c>
      <c r="D37" s="47" t="s">
        <v>101</v>
      </c>
      <c r="E37" s="47" t="s">
        <v>101</v>
      </c>
      <c r="F37" s="47" t="s">
        <v>101</v>
      </c>
      <c r="G37" s="47"/>
      <c r="H37" s="48">
        <v>1</v>
      </c>
    </row>
    <row r="38" spans="1:8" ht="15">
      <c r="A38" s="46">
        <v>32</v>
      </c>
      <c r="B38" s="47" t="s">
        <v>107</v>
      </c>
      <c r="C38" s="47" t="s">
        <v>105</v>
      </c>
      <c r="D38" s="47" t="s">
        <v>101</v>
      </c>
      <c r="E38" s="47" t="s">
        <v>101</v>
      </c>
      <c r="F38" s="47" t="s">
        <v>101</v>
      </c>
      <c r="G38" s="47"/>
      <c r="H38" s="48">
        <v>1</v>
      </c>
    </row>
    <row r="39" spans="1:8" ht="15">
      <c r="A39" s="49">
        <v>33</v>
      </c>
      <c r="B39" s="50" t="s">
        <v>108</v>
      </c>
      <c r="C39" s="50" t="s">
        <v>105</v>
      </c>
      <c r="D39" s="47" t="s">
        <v>101</v>
      </c>
      <c r="E39" s="47" t="s">
        <v>101</v>
      </c>
      <c r="F39" s="47" t="s">
        <v>101</v>
      </c>
      <c r="G39" s="47"/>
      <c r="H39" s="48">
        <v>1</v>
      </c>
    </row>
    <row r="40" spans="1:7" ht="15">
      <c r="A40" s="42">
        <v>34</v>
      </c>
      <c r="B40" s="43" t="s">
        <v>109</v>
      </c>
      <c r="C40" s="43" t="s">
        <v>110</v>
      </c>
      <c r="D40" s="43" t="s">
        <v>69</v>
      </c>
      <c r="E40" s="43" t="s">
        <v>69</v>
      </c>
      <c r="F40" s="43" t="s">
        <v>69</v>
      </c>
      <c r="G40" s="43"/>
    </row>
    <row r="41" spans="1:7" ht="15">
      <c r="A41" s="42">
        <v>35</v>
      </c>
      <c r="B41" s="43" t="s">
        <v>111</v>
      </c>
      <c r="C41" s="43" t="s">
        <v>110</v>
      </c>
      <c r="D41" s="43" t="s">
        <v>69</v>
      </c>
      <c r="E41" s="43" t="s">
        <v>69</v>
      </c>
      <c r="F41" s="43" t="s">
        <v>69</v>
      </c>
      <c r="G41" s="43"/>
    </row>
    <row r="42" spans="1:7" ht="15">
      <c r="A42" s="42">
        <v>36</v>
      </c>
      <c r="B42" s="43" t="s">
        <v>112</v>
      </c>
      <c r="C42" s="43" t="s">
        <v>110</v>
      </c>
      <c r="D42" s="43" t="s">
        <v>69</v>
      </c>
      <c r="E42" s="43" t="s">
        <v>69</v>
      </c>
      <c r="F42" s="43" t="s">
        <v>69</v>
      </c>
      <c r="G42" s="43"/>
    </row>
    <row r="43" spans="1:7" ht="15">
      <c r="A43" s="42">
        <v>37</v>
      </c>
      <c r="B43" s="43" t="s">
        <v>113</v>
      </c>
      <c r="C43" s="43" t="s">
        <v>114</v>
      </c>
      <c r="D43" s="43"/>
      <c r="E43" s="43" t="s">
        <v>69</v>
      </c>
      <c r="F43" s="43"/>
      <c r="G43" s="43" t="s">
        <v>69</v>
      </c>
    </row>
    <row r="44" spans="1:7" ht="15">
      <c r="A44" s="42">
        <v>38</v>
      </c>
      <c r="B44" s="43" t="s">
        <v>115</v>
      </c>
      <c r="C44" s="43" t="s">
        <v>114</v>
      </c>
      <c r="D44" s="43"/>
      <c r="E44" s="43" t="s">
        <v>69</v>
      </c>
      <c r="F44" s="43"/>
      <c r="G44" s="43" t="s">
        <v>69</v>
      </c>
    </row>
    <row r="45" spans="1:7" ht="15">
      <c r="A45" s="42">
        <v>39</v>
      </c>
      <c r="B45" s="43" t="s">
        <v>116</v>
      </c>
      <c r="C45" s="43" t="s">
        <v>114</v>
      </c>
      <c r="D45" s="43"/>
      <c r="E45" s="43" t="s">
        <v>69</v>
      </c>
      <c r="F45" s="43"/>
      <c r="G45" s="43" t="s">
        <v>69</v>
      </c>
    </row>
    <row r="46" spans="1:7" ht="15">
      <c r="A46" s="44">
        <v>40</v>
      </c>
      <c r="B46" s="45" t="s">
        <v>117</v>
      </c>
      <c r="C46" s="45" t="s">
        <v>114</v>
      </c>
      <c r="D46" s="43"/>
      <c r="E46" s="43" t="s">
        <v>69</v>
      </c>
      <c r="F46" s="43"/>
      <c r="G46" s="43" t="s">
        <v>69</v>
      </c>
    </row>
    <row r="47" spans="1:7" ht="15">
      <c r="A47" s="42">
        <v>41</v>
      </c>
      <c r="B47" s="43" t="s">
        <v>118</v>
      </c>
      <c r="C47" s="43" t="s">
        <v>119</v>
      </c>
      <c r="D47" s="43"/>
      <c r="E47" s="43" t="s">
        <v>69</v>
      </c>
      <c r="F47" s="43"/>
      <c r="G47" s="43" t="s">
        <v>69</v>
      </c>
    </row>
    <row r="48" spans="1:7" ht="15">
      <c r="A48" s="42">
        <v>42</v>
      </c>
      <c r="B48" s="43" t="s">
        <v>120</v>
      </c>
      <c r="C48" s="43" t="s">
        <v>119</v>
      </c>
      <c r="D48" s="43"/>
      <c r="E48" s="43" t="s">
        <v>69</v>
      </c>
      <c r="F48" s="43"/>
      <c r="G48" s="43" t="s">
        <v>69</v>
      </c>
    </row>
    <row r="49" spans="1:7" ht="15">
      <c r="A49" s="42">
        <v>43</v>
      </c>
      <c r="B49" s="43" t="s">
        <v>121</v>
      </c>
      <c r="C49" s="43" t="s">
        <v>119</v>
      </c>
      <c r="D49" s="43"/>
      <c r="E49" s="43" t="s">
        <v>69</v>
      </c>
      <c r="F49" s="43"/>
      <c r="G49" s="43" t="s">
        <v>69</v>
      </c>
    </row>
    <row r="50" spans="1:7" ht="15">
      <c r="A50" s="44">
        <v>44</v>
      </c>
      <c r="B50" s="45" t="s">
        <v>122</v>
      </c>
      <c r="C50" s="45" t="s">
        <v>119</v>
      </c>
      <c r="D50" s="43"/>
      <c r="E50" s="43" t="s">
        <v>69</v>
      </c>
      <c r="F50" s="43"/>
      <c r="G50" s="43" t="s">
        <v>69</v>
      </c>
    </row>
    <row r="51" spans="1:7" ht="15">
      <c r="A51" s="42">
        <v>45</v>
      </c>
      <c r="B51" s="43" t="s">
        <v>123</v>
      </c>
      <c r="C51" s="43" t="s">
        <v>124</v>
      </c>
      <c r="D51" s="43"/>
      <c r="E51" s="43" t="s">
        <v>69</v>
      </c>
      <c r="F51" s="43"/>
      <c r="G51" s="43" t="s">
        <v>69</v>
      </c>
    </row>
    <row r="52" spans="1:7" ht="15">
      <c r="A52" s="42">
        <v>46</v>
      </c>
      <c r="B52" s="43" t="s">
        <v>125</v>
      </c>
      <c r="C52" s="43" t="s">
        <v>124</v>
      </c>
      <c r="D52" s="43"/>
      <c r="E52" s="43" t="s">
        <v>69</v>
      </c>
      <c r="F52" s="43"/>
      <c r="G52" s="43" t="s">
        <v>69</v>
      </c>
    </row>
    <row r="53" spans="1:7" ht="15">
      <c r="A53" s="42">
        <v>47</v>
      </c>
      <c r="B53" s="43" t="s">
        <v>126</v>
      </c>
      <c r="C53" s="43" t="s">
        <v>124</v>
      </c>
      <c r="D53" s="43"/>
      <c r="E53" s="43" t="s">
        <v>69</v>
      </c>
      <c r="F53" s="43"/>
      <c r="G53" s="43" t="s">
        <v>69</v>
      </c>
    </row>
    <row r="54" spans="1:7" ht="15">
      <c r="A54" s="42">
        <v>48</v>
      </c>
      <c r="B54" s="43" t="s">
        <v>127</v>
      </c>
      <c r="C54" s="43" t="s">
        <v>124</v>
      </c>
      <c r="D54" s="43"/>
      <c r="E54" s="43" t="s">
        <v>69</v>
      </c>
      <c r="F54" s="43"/>
      <c r="G54" s="43" t="s">
        <v>69</v>
      </c>
    </row>
    <row r="55" spans="1:7" ht="15">
      <c r="A55" s="42">
        <v>49</v>
      </c>
      <c r="B55" s="43" t="s">
        <v>128</v>
      </c>
      <c r="C55" s="43" t="s">
        <v>124</v>
      </c>
      <c r="D55" s="43"/>
      <c r="E55" s="43" t="s">
        <v>69</v>
      </c>
      <c r="F55" s="43"/>
      <c r="G55" s="43" t="s">
        <v>69</v>
      </c>
    </row>
    <row r="56" spans="1:7" ht="15">
      <c r="A56" s="42">
        <v>50</v>
      </c>
      <c r="B56" s="43" t="s">
        <v>129</v>
      </c>
      <c r="C56" s="43" t="s">
        <v>124</v>
      </c>
      <c r="D56" s="43"/>
      <c r="E56" s="43" t="s">
        <v>69</v>
      </c>
      <c r="F56" s="43"/>
      <c r="G56" s="43" t="s">
        <v>69</v>
      </c>
    </row>
    <row r="57" spans="1:7" ht="15">
      <c r="A57" s="42">
        <v>51</v>
      </c>
      <c r="B57" s="43" t="s">
        <v>130</v>
      </c>
      <c r="C57" s="43" t="s">
        <v>131</v>
      </c>
      <c r="D57" s="43" t="s">
        <v>69</v>
      </c>
      <c r="E57" s="43" t="s">
        <v>69</v>
      </c>
      <c r="F57" s="43"/>
      <c r="G57" s="43" t="s">
        <v>69</v>
      </c>
    </row>
    <row r="58" spans="1:7" ht="15">
      <c r="A58" s="42">
        <v>52</v>
      </c>
      <c r="B58" s="43" t="s">
        <v>132</v>
      </c>
      <c r="C58" s="43" t="s">
        <v>131</v>
      </c>
      <c r="D58" s="43" t="s">
        <v>69</v>
      </c>
      <c r="E58" s="43" t="s">
        <v>69</v>
      </c>
      <c r="F58" s="43"/>
      <c r="G58" s="43" t="s">
        <v>69</v>
      </c>
    </row>
    <row r="59" spans="1:7" ht="15">
      <c r="A59" s="42">
        <v>53</v>
      </c>
      <c r="B59" s="43" t="s">
        <v>133</v>
      </c>
      <c r="C59" s="43" t="s">
        <v>131</v>
      </c>
      <c r="D59" s="43" t="s">
        <v>69</v>
      </c>
      <c r="E59" s="43" t="s">
        <v>69</v>
      </c>
      <c r="F59" s="43"/>
      <c r="G59" s="43" t="s">
        <v>69</v>
      </c>
    </row>
    <row r="60" spans="1:7" ht="15">
      <c r="A60" s="42">
        <v>54</v>
      </c>
      <c r="B60" s="43" t="s">
        <v>134</v>
      </c>
      <c r="C60" s="43" t="s">
        <v>135</v>
      </c>
      <c r="D60" s="43"/>
      <c r="E60" s="43" t="s">
        <v>69</v>
      </c>
      <c r="F60" s="43"/>
      <c r="G60" s="43" t="s">
        <v>69</v>
      </c>
    </row>
    <row r="61" spans="1:7" ht="15">
      <c r="A61" s="42">
        <v>55</v>
      </c>
      <c r="B61" s="43" t="s">
        <v>136</v>
      </c>
      <c r="C61" s="43" t="s">
        <v>135</v>
      </c>
      <c r="D61" s="43"/>
      <c r="E61" s="43" t="s">
        <v>69</v>
      </c>
      <c r="F61" s="43"/>
      <c r="G61" s="43" t="s">
        <v>69</v>
      </c>
    </row>
    <row r="62" spans="1:7" ht="15">
      <c r="A62" s="42">
        <v>56</v>
      </c>
      <c r="B62" s="43" t="s">
        <v>137</v>
      </c>
      <c r="C62" s="43" t="s">
        <v>135</v>
      </c>
      <c r="D62" s="43"/>
      <c r="E62" s="43" t="s">
        <v>69</v>
      </c>
      <c r="F62" s="43"/>
      <c r="G62" s="43" t="s">
        <v>69</v>
      </c>
    </row>
    <row r="63" spans="1:7" ht="15">
      <c r="A63" s="42">
        <v>57</v>
      </c>
      <c r="B63" s="43" t="s">
        <v>138</v>
      </c>
      <c r="C63" s="43" t="s">
        <v>135</v>
      </c>
      <c r="D63" s="43"/>
      <c r="E63" s="43" t="s">
        <v>69</v>
      </c>
      <c r="F63" s="43"/>
      <c r="G63" s="43" t="s">
        <v>69</v>
      </c>
    </row>
    <row r="64" spans="1:7" ht="15">
      <c r="A64" s="42">
        <v>58</v>
      </c>
      <c r="B64" s="43" t="s">
        <v>139</v>
      </c>
      <c r="C64" s="43" t="s">
        <v>135</v>
      </c>
      <c r="D64" s="43"/>
      <c r="E64" s="43" t="s">
        <v>69</v>
      </c>
      <c r="F64" s="43"/>
      <c r="G64" s="43" t="s">
        <v>69</v>
      </c>
    </row>
    <row r="65" spans="1:7" ht="15">
      <c r="A65" s="51">
        <v>59</v>
      </c>
      <c r="B65" s="43" t="s">
        <v>140</v>
      </c>
      <c r="C65" s="43" t="s">
        <v>110</v>
      </c>
      <c r="D65" s="43"/>
      <c r="E65" s="43" t="s">
        <v>69</v>
      </c>
      <c r="F65" s="43"/>
      <c r="G65" s="43"/>
    </row>
    <row r="66" spans="1:7" ht="15">
      <c r="A66" s="51">
        <v>60</v>
      </c>
      <c r="B66" s="43" t="s">
        <v>78</v>
      </c>
      <c r="C66" s="43" t="s">
        <v>110</v>
      </c>
      <c r="D66" s="43"/>
      <c r="E66" s="43" t="s">
        <v>69</v>
      </c>
      <c r="F66" s="43"/>
      <c r="G66" s="43"/>
    </row>
    <row r="67" spans="1:7" ht="15">
      <c r="A67" s="51">
        <v>61</v>
      </c>
      <c r="B67" s="43" t="s">
        <v>141</v>
      </c>
      <c r="C67" s="43" t="s">
        <v>110</v>
      </c>
      <c r="D67" s="43"/>
      <c r="E67" s="43" t="s">
        <v>69</v>
      </c>
      <c r="F67" s="43"/>
      <c r="G67" s="43"/>
    </row>
    <row r="68" spans="1:7" ht="15">
      <c r="A68" s="51">
        <v>62</v>
      </c>
      <c r="B68" s="43" t="s">
        <v>93</v>
      </c>
      <c r="C68" s="43" t="s">
        <v>142</v>
      </c>
      <c r="D68" s="43"/>
      <c r="E68" s="43" t="s">
        <v>69</v>
      </c>
      <c r="F68" s="43"/>
      <c r="G68" s="43" t="s">
        <v>69</v>
      </c>
    </row>
    <row r="69" spans="1:7" ht="15">
      <c r="A69" s="51">
        <v>63</v>
      </c>
      <c r="B69" s="43" t="s">
        <v>143</v>
      </c>
      <c r="C69" s="43" t="s">
        <v>142</v>
      </c>
      <c r="D69" s="43"/>
      <c r="E69" s="43" t="s">
        <v>69</v>
      </c>
      <c r="F69" s="43"/>
      <c r="G69" s="43" t="s">
        <v>69</v>
      </c>
    </row>
    <row r="70" spans="1:7" ht="15">
      <c r="A70" s="51">
        <v>64</v>
      </c>
      <c r="B70" s="43" t="s">
        <v>144</v>
      </c>
      <c r="C70" s="43" t="s">
        <v>142</v>
      </c>
      <c r="D70" s="43"/>
      <c r="E70" s="43" t="s">
        <v>69</v>
      </c>
      <c r="F70" s="43"/>
      <c r="G70" s="43" t="s">
        <v>69</v>
      </c>
    </row>
    <row r="71" spans="1:7" ht="15">
      <c r="A71" s="52">
        <v>65</v>
      </c>
      <c r="B71" s="45" t="s">
        <v>145</v>
      </c>
      <c r="C71" s="45" t="s">
        <v>142</v>
      </c>
      <c r="D71" s="43"/>
      <c r="E71" s="43" t="s">
        <v>69</v>
      </c>
      <c r="F71" s="43"/>
      <c r="G71" s="43" t="s">
        <v>69</v>
      </c>
    </row>
    <row r="72" spans="1:8" ht="15">
      <c r="A72" s="42"/>
      <c r="B72" s="43"/>
      <c r="C72" s="43"/>
      <c r="D72" s="43"/>
      <c r="E72" s="43"/>
      <c r="F72" s="43"/>
      <c r="G72" s="43"/>
      <c r="H72">
        <f>SUM(H7:H71)</f>
        <v>12</v>
      </c>
    </row>
    <row r="73" spans="1:7" ht="30">
      <c r="A73" s="53" t="s">
        <v>147</v>
      </c>
      <c r="B73" s="54">
        <v>59</v>
      </c>
      <c r="C73" s="43"/>
      <c r="D73" s="43"/>
      <c r="E73" s="43"/>
      <c r="F73" s="43"/>
      <c r="G73" s="43"/>
    </row>
    <row r="74" spans="1:9" ht="15">
      <c r="A74" s="42"/>
      <c r="B74" s="43"/>
      <c r="C74" s="43"/>
      <c r="D74" s="43"/>
      <c r="E74" s="43"/>
      <c r="F74" s="43"/>
      <c r="G74" s="43"/>
      <c r="H74">
        <f>A71-H72</f>
        <v>53</v>
      </c>
      <c r="I74" t="s">
        <v>148</v>
      </c>
    </row>
    <row r="75" spans="1:7" ht="15.75" thickBot="1">
      <c r="A75" s="42"/>
      <c r="B75" s="43"/>
      <c r="C75" s="43"/>
      <c r="D75" s="43"/>
      <c r="E75" s="43"/>
      <c r="F75" s="43"/>
      <c r="G75" s="43"/>
    </row>
    <row r="76" ht="16.5" thickBot="1" thickTop="1">
      <c r="A76" s="55"/>
    </row>
    <row r="77" spans="1:8" ht="20.25" thickBot="1" thickTop="1">
      <c r="A77" s="56" t="s">
        <v>146</v>
      </c>
      <c r="G77" s="57" t="s">
        <v>149</v>
      </c>
      <c r="H77" s="57">
        <f>H74-7</f>
        <v>46</v>
      </c>
    </row>
    <row r="78" ht="16.5" thickBot="1" thickTop="1">
      <c r="A78" s="55"/>
    </row>
    <row r="79" ht="15.75" thickTop="1">
      <c r="H79">
        <f>54*300*1.5/1000</f>
        <v>24.3</v>
      </c>
    </row>
  </sheetData>
  <sheetProtection/>
  <mergeCells count="13">
    <mergeCell ref="E5:E6"/>
    <mergeCell ref="A5:A6"/>
    <mergeCell ref="B5:B6"/>
    <mergeCell ref="C5:C6"/>
    <mergeCell ref="D5:D6"/>
    <mergeCell ref="A2:G2"/>
    <mergeCell ref="A3:A4"/>
    <mergeCell ref="B3:B4"/>
    <mergeCell ref="C3:C4"/>
    <mergeCell ref="D3:E3"/>
    <mergeCell ref="F3:G3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Evrim Kurnaz</dc:creator>
  <cp:keywords/>
  <dc:description/>
  <cp:lastModifiedBy>MUHASEBE</cp:lastModifiedBy>
  <dcterms:created xsi:type="dcterms:W3CDTF">2013-08-05T11:27:31Z</dcterms:created>
  <dcterms:modified xsi:type="dcterms:W3CDTF">2013-08-24T05:57:34Z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